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F:\Dokumenty\NÁVŠTĚVNOST 2023\návštěvnost květen\"/>
    </mc:Choice>
  </mc:AlternateContent>
  <xr:revisionPtr revIDLastSave="0" documentId="13_ncr:1_{1A9AC886-62E8-4135-8175-1A16357FC24B}" xr6:coauthVersionLast="36" xr6:coauthVersionMax="36" xr10:uidLastSave="{00000000-0000-0000-0000-000000000000}"/>
  <bookViews>
    <workbookView xWindow="0" yWindow="0" windowWidth="23040" windowHeight="8940" tabRatio="925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<sst xmlns="http://schemas.openxmlformats.org/spreadsheetml/2006/main" count="179" uniqueCount="50">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</sst>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13478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6428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6557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6971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11258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13388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2784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2289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5553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31188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18564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5366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5962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5793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7384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41435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90390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19362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151187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abSelected="1" topLeftCell="A34" zoomScale="110" zoomScaleNormal="110" workbookViewId="0">
      <selection activeCell="H62" sqref="H6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4389</v>
      </c>
      <c r="H2" s="127">
        <v>3612</v>
      </c>
      <c r="I2" s="127"/>
      <c r="J2" s="127"/>
      <c r="K2" s="127"/>
      <c r="L2" s="127"/>
      <c r="M2" s="127"/>
      <c r="N2" s="127"/>
      <c r="O2" s="142"/>
      <c r="P2" s="129">
        <f>SUM(D2:O2)</f>
        <v>8001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2523.2307692307691</v>
      </c>
      <c r="H15" s="26">
        <f t="shared" si="1"/>
        <v>2504.8461538461538</v>
      </c>
      <c r="I15" s="26">
        <f t="shared" si="1"/>
        <v>2605.3333333333335</v>
      </c>
      <c r="J15" s="26">
        <f t="shared" si="1"/>
        <v>7613.916666666667</v>
      </c>
      <c r="K15" s="26">
        <f t="shared" si="1"/>
        <v>7722.583333333333</v>
      </c>
      <c r="L15" s="26">
        <f t="shared" si="1"/>
        <v>2556.5833333333335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30925.76923076923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5531</v>
      </c>
      <c r="H17" s="127">
        <v>7779</v>
      </c>
      <c r="I17" s="127"/>
      <c r="J17" s="127"/>
      <c r="K17" s="127"/>
      <c r="L17" s="127"/>
      <c r="M17" s="127"/>
      <c r="N17" s="127"/>
      <c r="O17" s="128"/>
      <c r="P17" s="129">
        <f>SUM(D17:O17)</f>
        <v>13478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4425.3076923076924</v>
      </c>
      <c r="H30" s="26">
        <f t="shared" si="3"/>
        <v>7192.5384615384619</v>
      </c>
      <c r="I30" s="26">
        <f t="shared" si="3"/>
        <v>8404.8333333333339</v>
      </c>
      <c r="J30" s="26">
        <f t="shared" si="3"/>
        <v>16816.333333333332</v>
      </c>
      <c r="K30" s="26">
        <f t="shared" si="3"/>
        <v>16186.25</v>
      </c>
      <c r="L30" s="26">
        <f t="shared" si="3"/>
        <v>9173.5833333333339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64644.846153846156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2454</v>
      </c>
      <c r="H32" s="127">
        <v>3965</v>
      </c>
      <c r="I32" s="127"/>
      <c r="J32" s="127"/>
      <c r="K32" s="127"/>
      <c r="L32" s="127"/>
      <c r="M32" s="127"/>
      <c r="N32" s="127"/>
      <c r="O32" s="128"/>
      <c r="P32" s="129">
        <f>SUM(D32:O32)</f>
        <v>6428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1318.2307692307693</v>
      </c>
      <c r="H45" s="26">
        <f t="shared" si="5"/>
        <v>3172.6153846153848</v>
      </c>
      <c r="I45" s="26">
        <f t="shared" si="5"/>
        <v>3724.8333333333335</v>
      </c>
      <c r="J45" s="26">
        <f t="shared" si="5"/>
        <v>11216.416666666666</v>
      </c>
      <c r="K45" s="26">
        <f t="shared" si="5"/>
        <v>10929.083333333334</v>
      </c>
      <c r="L45" s="26">
        <f t="shared" si="5"/>
        <v>3888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34054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3344</v>
      </c>
      <c r="H47" s="127">
        <v>3165</v>
      </c>
      <c r="I47" s="127"/>
      <c r="J47" s="127"/>
      <c r="K47" s="127"/>
      <c r="L47" s="127"/>
      <c r="M47" s="127"/>
      <c r="N47" s="127"/>
      <c r="O47" s="128"/>
      <c r="P47" s="129">
        <f>SUM(D47:O47)</f>
        <v>6557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2226.3076923076924</v>
      </c>
      <c r="H60" s="26">
        <f t="shared" si="7"/>
        <v>3798.0769230769229</v>
      </c>
      <c r="I60" s="26">
        <f t="shared" si="7"/>
        <v>4761.5</v>
      </c>
      <c r="J60" s="26">
        <f t="shared" si="7"/>
        <v>14477.833333333334</v>
      </c>
      <c r="K60" s="26">
        <f t="shared" si="7"/>
        <v>13746</v>
      </c>
      <c r="L60" s="26">
        <f t="shared" si="7"/>
        <v>4811.666666666667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43537.230769230766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>
        <v>4290</v>
      </c>
      <c r="I62" s="127"/>
      <c r="J62" s="127"/>
      <c r="K62" s="127"/>
      <c r="L62" s="127"/>
      <c r="M62" s="127"/>
      <c r="N62" s="127"/>
      <c r="O62" s="128"/>
      <c r="P62" s="129">
        <f>SUM(D62:O62)</f>
        <v>6971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5260.2307692307695</v>
      </c>
      <c r="I75" s="26">
        <f t="shared" si="9"/>
        <v>10210.333333333334</v>
      </c>
      <c r="J75" s="26">
        <f t="shared" si="9"/>
        <v>17400</v>
      </c>
      <c r="K75" s="26">
        <f t="shared" si="9"/>
        <v>17585.833333333332</v>
      </c>
      <c r="L75" s="26">
        <f t="shared" si="9"/>
        <v>4348.666666666667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59817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8001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13478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6428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6557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6971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41435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workbookViewId="0">
      <selection activeCell="G1" sqref="G1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3424</v>
      </c>
      <c r="G2" s="127">
        <v>7832</v>
      </c>
      <c r="H2" s="127"/>
      <c r="I2" s="127"/>
      <c r="J2" s="127"/>
      <c r="K2" s="127"/>
      <c r="L2" s="127"/>
      <c r="M2" s="127"/>
      <c r="N2" s="142"/>
      <c r="O2" s="131">
        <f>SUM(C2:N2)</f>
        <v>11258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2793.4285714285716</v>
      </c>
      <c r="G16" s="68">
        <f t="shared" si="1"/>
        <v>6568</v>
      </c>
      <c r="H16" s="68">
        <f t="shared" si="1"/>
        <v>7574.3846153846152</v>
      </c>
      <c r="I16" s="68">
        <f t="shared" si="1"/>
        <v>18387</v>
      </c>
      <c r="J16" s="68">
        <f t="shared" si="1"/>
        <v>16428.615384615383</v>
      </c>
      <c r="K16" s="68">
        <f t="shared" si="1"/>
        <v>5835.6153846153848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56861.357142857145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5359</v>
      </c>
      <c r="G18" s="127">
        <v>8015</v>
      </c>
      <c r="H18" s="127"/>
      <c r="I18" s="127"/>
      <c r="J18" s="127"/>
      <c r="K18" s="127"/>
      <c r="L18" s="127"/>
      <c r="M18" s="127"/>
      <c r="N18" s="128"/>
      <c r="O18" s="129">
        <f>SUM(C18:N18)</f>
        <v>13388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2657.5</v>
      </c>
      <c r="G32" s="26">
        <f t="shared" si="3"/>
        <v>5107.0714285714284</v>
      </c>
      <c r="H32" s="26">
        <f t="shared" si="3"/>
        <v>4997.0769230769229</v>
      </c>
      <c r="I32" s="26">
        <f t="shared" si="3"/>
        <v>10760.692307692309</v>
      </c>
      <c r="J32" s="26">
        <f t="shared" si="3"/>
        <v>11433.692307692309</v>
      </c>
      <c r="K32" s="26">
        <f t="shared" si="3"/>
        <v>5099.6153846153848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41337.571428571428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1208</v>
      </c>
      <c r="G34" s="127">
        <v>1528</v>
      </c>
      <c r="H34" s="127"/>
      <c r="I34" s="127"/>
      <c r="J34" s="127"/>
      <c r="K34" s="127"/>
      <c r="L34" s="127"/>
      <c r="M34" s="127"/>
      <c r="N34" s="128"/>
      <c r="O34" s="129">
        <f>SUM(C34:N34)</f>
        <v>2784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1027.9285714285713</v>
      </c>
      <c r="G48" s="26">
        <f t="shared" si="5"/>
        <v>1575.5714285714287</v>
      </c>
      <c r="H48" s="26">
        <f t="shared" si="5"/>
        <v>2145.2307692307691</v>
      </c>
      <c r="I48" s="26">
        <f t="shared" si="5"/>
        <v>4930.3846153846152</v>
      </c>
      <c r="J48" s="26">
        <f t="shared" si="5"/>
        <v>4930.6153846153848</v>
      </c>
      <c r="K48" s="26">
        <f t="shared" si="5"/>
        <v>1584.2307692307693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16725.071428571428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890</v>
      </c>
      <c r="G50" s="127">
        <v>1399</v>
      </c>
      <c r="H50" s="127"/>
      <c r="I50" s="127"/>
      <c r="J50" s="127"/>
      <c r="K50" s="127"/>
      <c r="L50" s="127"/>
      <c r="M50" s="127"/>
      <c r="N50" s="128"/>
      <c r="O50" s="129">
        <f>SUM(C50:N50)</f>
        <v>2289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1122</v>
      </c>
      <c r="G64" s="26">
        <f t="shared" si="7"/>
        <v>2186.1428571428573</v>
      </c>
      <c r="H64" s="26">
        <f t="shared" si="7"/>
        <v>2815.5384615384614</v>
      </c>
      <c r="I64" s="26">
        <f t="shared" si="7"/>
        <v>6479.0769230769229</v>
      </c>
      <c r="J64" s="26">
        <f t="shared" si="7"/>
        <v>6372.8461538461543</v>
      </c>
      <c r="K64" s="26">
        <f t="shared" si="7"/>
        <v>2460.3076923076924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21742.642857142859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>
        <v>3258</v>
      </c>
      <c r="H66" s="127"/>
      <c r="I66" s="127"/>
      <c r="J66" s="127"/>
      <c r="K66" s="127"/>
      <c r="L66" s="127"/>
      <c r="M66" s="127"/>
      <c r="N66" s="128"/>
      <c r="O66" s="129">
        <f>SUM(C66:N66)</f>
        <v>5553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3352.5</v>
      </c>
      <c r="H80" s="26">
        <f t="shared" si="9"/>
        <v>3923.8461538461538</v>
      </c>
      <c r="I80" s="26">
        <f t="shared" si="9"/>
        <v>8174.8461538461543</v>
      </c>
      <c r="J80" s="26">
        <f t="shared" si="9"/>
        <v>7981.2307692307695</v>
      </c>
      <c r="K80" s="26">
        <f t="shared" si="9"/>
        <v>3274.6923076923076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28542.642857142859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16502</v>
      </c>
      <c r="G82" s="127">
        <v>12255</v>
      </c>
      <c r="H82" s="127"/>
      <c r="I82" s="127"/>
      <c r="J82" s="127"/>
      <c r="K82" s="127"/>
      <c r="L82" s="127"/>
      <c r="M82" s="127"/>
      <c r="N82" s="128"/>
      <c r="O82" s="129">
        <f>SUM(C82:N82)</f>
        <v>31188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10285.142857142857</v>
      </c>
      <c r="G96" s="26">
        <f t="shared" si="11"/>
        <v>11347.714285714286</v>
      </c>
      <c r="H96" s="26">
        <f t="shared" si="11"/>
        <v>8951.5</v>
      </c>
      <c r="I96" s="26">
        <f t="shared" si="11"/>
        <v>19315.76923076923</v>
      </c>
      <c r="J96" s="26">
        <f t="shared" si="11"/>
        <v>19853.153846153848</v>
      </c>
      <c r="K96" s="26">
        <f t="shared" si="11"/>
        <v>7632.6923076923076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98608.28571428571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6225</v>
      </c>
      <c r="G98" s="127">
        <v>12339</v>
      </c>
      <c r="H98" s="127"/>
      <c r="I98" s="127"/>
      <c r="J98" s="127"/>
      <c r="K98" s="127"/>
      <c r="L98" s="127"/>
      <c r="M98" s="127"/>
      <c r="N98" s="128"/>
      <c r="O98" s="129">
        <f>SUM(C98:N98)</f>
        <v>18564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</v>
      </c>
      <c r="G112" s="27">
        <f t="shared" si="13"/>
        <v>10438.285714285714</v>
      </c>
      <c r="H112" s="27">
        <f t="shared" si="13"/>
        <v>11564.615384615385</v>
      </c>
      <c r="I112" s="27">
        <f t="shared" si="13"/>
        <v>30955.384615384617</v>
      </c>
      <c r="J112" s="27">
        <f t="shared" si="13"/>
        <v>30750.538461538461</v>
      </c>
      <c r="K112" s="27">
        <f t="shared" si="13"/>
        <v>9034.2307692307695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95688.428571428565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1648</v>
      </c>
      <c r="G114" s="127">
        <v>2400</v>
      </c>
      <c r="H114" s="127"/>
      <c r="I114" s="127"/>
      <c r="J114" s="127"/>
      <c r="K114" s="127"/>
      <c r="L114" s="127"/>
      <c r="M114" s="127"/>
      <c r="N114" s="128"/>
      <c r="O114" s="129">
        <f>SUM(C114:N114)</f>
        <v>5366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1242.1428571428571</v>
      </c>
      <c r="G128" s="26">
        <f t="shared" si="15"/>
        <v>2404.5714285714284</v>
      </c>
      <c r="H128" s="26">
        <f t="shared" si="15"/>
        <v>2854.8461538461538</v>
      </c>
      <c r="I128" s="26">
        <f t="shared" si="15"/>
        <v>7124.2307692307695</v>
      </c>
      <c r="J128" s="26">
        <f t="shared" si="15"/>
        <v>6936.2307692307695</v>
      </c>
      <c r="K128" s="26">
        <f t="shared" si="15"/>
        <v>2703.8461538461538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24052.714285714286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11258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13388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2784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2289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5553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31188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18564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5366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90390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topLeftCell="A32" workbookViewId="0">
      <selection activeCell="G60" sqref="G60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1460</v>
      </c>
      <c r="G2" s="127">
        <v>4502</v>
      </c>
      <c r="H2" s="127"/>
      <c r="I2" s="127"/>
      <c r="J2" s="127"/>
      <c r="K2" s="127"/>
      <c r="L2" s="127"/>
      <c r="M2" s="128"/>
      <c r="N2" s="134"/>
      <c r="O2" s="129">
        <f>SUM(C2:N2)</f>
        <v>5962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1795.3571428571429</v>
      </c>
      <c r="G16" s="26">
        <f t="shared" si="1"/>
        <v>4210.1428571428569</v>
      </c>
      <c r="H16" s="26">
        <f t="shared" si="1"/>
        <v>3596.1538461538462</v>
      </c>
      <c r="I16" s="26">
        <f t="shared" si="1"/>
        <v>7971.3076923076924</v>
      </c>
      <c r="J16" s="26">
        <f t="shared" si="1"/>
        <v>7029.3846153846152</v>
      </c>
      <c r="K16" s="26">
        <f t="shared" si="1"/>
        <v>3343.3076923076924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28152.928571428572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>
        <v>223</v>
      </c>
      <c r="H18" s="127"/>
      <c r="I18" s="127"/>
      <c r="J18" s="127"/>
      <c r="K18" s="127"/>
      <c r="L18" s="127"/>
      <c r="M18" s="127"/>
      <c r="N18" s="128"/>
      <c r="O18" s="129">
        <f>SUM(C18:N18)</f>
        <v>223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934.64285714285711</v>
      </c>
      <c r="H32" s="26">
        <f t="shared" si="3"/>
        <v>1089.8461538461538</v>
      </c>
      <c r="I32" s="26">
        <f t="shared" si="3"/>
        <v>3015</v>
      </c>
      <c r="J32" s="26">
        <f t="shared" si="3"/>
        <v>2763.3076923076924</v>
      </c>
      <c r="K32" s="26">
        <f t="shared" si="3"/>
        <v>689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8806.2857142857138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>
        <v>3377</v>
      </c>
      <c r="H34" s="127"/>
      <c r="I34" s="127"/>
      <c r="J34" s="127"/>
      <c r="K34" s="127"/>
      <c r="L34" s="127"/>
      <c r="M34" s="127"/>
      <c r="N34" s="128"/>
      <c r="O34" s="129">
        <f>SUM(C34:N34)</f>
        <v>5793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3641.9285714285716</v>
      </c>
      <c r="H48" s="26">
        <f t="shared" si="5"/>
        <v>3829.0769230769229</v>
      </c>
      <c r="I48" s="26">
        <f t="shared" si="5"/>
        <v>15358.076923076924</v>
      </c>
      <c r="J48" s="26">
        <f t="shared" si="5"/>
        <v>8218.9230769230762</v>
      </c>
      <c r="K48" s="26">
        <f t="shared" si="5"/>
        <v>3974.5384615384614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37925.928571428572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2238</v>
      </c>
      <c r="G50" s="127">
        <v>4342</v>
      </c>
      <c r="H50" s="127"/>
      <c r="I50" s="127"/>
      <c r="J50" s="127"/>
      <c r="K50" s="127"/>
      <c r="L50" s="127"/>
      <c r="M50" s="127"/>
      <c r="N50" s="128"/>
      <c r="O50" s="129">
        <f>SUM(C50:N50)</f>
        <v>7384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1088</v>
      </c>
      <c r="G64" s="26">
        <f t="shared" si="7"/>
        <v>2332.1428571428573</v>
      </c>
      <c r="H64" s="26">
        <f t="shared" si="7"/>
        <v>2812.1538461538462</v>
      </c>
      <c r="I64" s="26">
        <f t="shared" si="7"/>
        <v>6155.3076923076924</v>
      </c>
      <c r="J64" s="26">
        <f t="shared" si="7"/>
        <v>5714.4615384615381</v>
      </c>
      <c r="K64" s="26">
        <f t="shared" si="7"/>
        <v>2016.8461538461538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21491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5962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223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5793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7384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19362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2"/>
  <sheetViews>
    <sheetView workbookViewId="0">
      <selection activeCell="AE43" sqref="AE4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8001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-24485</v>
      </c>
      <c r="AM2" s="104">
        <f>100*AK2/N2</f>
        <v>-75.370929015575939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13478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-46615</v>
      </c>
      <c r="AM3" s="104">
        <f t="shared" ref="AM3:AM7" si="11">100*AK3/N3</f>
        <v>-77.571430948696189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6428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-27934</v>
      </c>
      <c r="AM4" s="104">
        <f t="shared" si="11"/>
        <v>-81.293289098422676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6557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-31234</v>
      </c>
      <c r="AM5" s="104">
        <f t="shared" si="11"/>
        <v>-82.649308036304944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6971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-32975</v>
      </c>
      <c r="AM6" s="104">
        <f t="shared" si="11"/>
        <v>-82.548941070445096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41435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-163243</v>
      </c>
      <c r="AM7" s="120">
        <f t="shared" si="11"/>
        <v>-79.756006996355254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11258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-43290</v>
      </c>
      <c r="AM11" s="104">
        <f>100*AK11/N11</f>
        <v>-79.36129647283127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13388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-42542</v>
      </c>
      <c r="AM12" s="104">
        <f t="shared" ref="AM12:AM19" si="24">100*AK12/N12</f>
        <v>-76.062935812622925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2784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-15141</v>
      </c>
      <c r="AM13" s="104">
        <f t="shared" si="24"/>
        <v>-84.46861924686192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2289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-12220</v>
      </c>
      <c r="AM14" s="104">
        <f t="shared" si="24"/>
        <v>-84.223585360810532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5553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-22377</v>
      </c>
      <c r="AM15" s="104">
        <f t="shared" si="24"/>
        <v>-80.118152524167556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31188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-60810</v>
      </c>
      <c r="AM16" s="104">
        <f t="shared" si="24"/>
        <v>-66.099263027457113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18564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-67213</v>
      </c>
      <c r="AM17" s="104">
        <f t="shared" si="24"/>
        <v>-78.357834850834138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5366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-17058</v>
      </c>
      <c r="AM18" s="104">
        <f t="shared" si="24"/>
        <v>-76.070281840884761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90390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-280651</v>
      </c>
      <c r="AM19" s="120">
        <f t="shared" si="24"/>
        <v>-75.638810805274886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5962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-7791</v>
      </c>
      <c r="AM23" s="104">
        <f>100*AK23/N23</f>
        <v>-56.649458300007268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223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-10053</v>
      </c>
      <c r="AM24" s="104">
        <f t="shared" ref="AM24:AM28" si="36">100*AK24/N24</f>
        <v>-97.829894900739589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5793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-27600</v>
      </c>
      <c r="AM25" s="104">
        <f t="shared" si="36"/>
        <v>-82.652052825442453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7384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-23476</v>
      </c>
      <c r="AM26" s="104">
        <f t="shared" si="36"/>
        <v>-76.072585871678555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19362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-68920</v>
      </c>
      <c r="AM28" s="120">
        <f t="shared" si="36"/>
        <v>-78.06800933372601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151187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-512814</v>
      </c>
      <c r="AM32" s="1">
        <f>100*AK32/N32</f>
        <v>-77.230907784777429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2023-06-07T08:50:58Z</dcterms:modified>
</cp:coreProperties>
</file>